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externalReferences>
    <externalReference r:id="rId2"/>
    <externalReference r:id="rId3"/>
  </externalReferences>
  <definedNames>
    <definedName name="eve">[1]XL4Poppy!$C$39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<sst xmlns="http://schemas.openxmlformats.org/spreadsheetml/2006/main" count="299" uniqueCount="166">
  <si>
    <t>固定资产-正常使用车辆价格明细表</t>
  </si>
  <si>
    <t>金额单位：人民币元</t>
  </si>
  <si>
    <t>序号</t>
  </si>
  <si>
    <t>初始号</t>
  </si>
  <si>
    <t>机动车种类</t>
  </si>
  <si>
    <t>厂牌型号</t>
  </si>
  <si>
    <t>车牌号码</t>
  </si>
  <si>
    <t>获得日期</t>
  </si>
  <si>
    <t>车显里程数（km）</t>
  </si>
  <si>
    <t>评估值</t>
  </si>
  <si>
    <t>备注</t>
  </si>
  <si>
    <t>原1</t>
  </si>
  <si>
    <t>清洁车</t>
  </si>
  <si>
    <t>中联ZLJ5020TYHDFE5路面养护车</t>
  </si>
  <si>
    <t>琼D38810</t>
  </si>
  <si>
    <t>国五</t>
  </si>
  <si>
    <t>原3</t>
  </si>
  <si>
    <t>琼D39767</t>
  </si>
  <si>
    <t>原5</t>
  </si>
  <si>
    <t>中联ZBH5251ZXXDFE6车厢可卸式垃圾车</t>
  </si>
  <si>
    <t>琼D33055</t>
  </si>
  <si>
    <t>国六</t>
  </si>
  <si>
    <t>原6</t>
  </si>
  <si>
    <t>江特JDF5180GXWE6吸污车</t>
  </si>
  <si>
    <t>琼D36553</t>
  </si>
  <si>
    <t>原7</t>
  </si>
  <si>
    <t>琼D36555</t>
  </si>
  <si>
    <t>原8</t>
  </si>
  <si>
    <t>琼D33577</t>
  </si>
  <si>
    <t>原11</t>
  </si>
  <si>
    <t>东风DFZ5160GPSBX1V绿化喷洒车</t>
  </si>
  <si>
    <t>琼D33939</t>
  </si>
  <si>
    <t>原12</t>
  </si>
  <si>
    <t>中联ZBH5031CTYEQE6桶装垃圾运输车</t>
  </si>
  <si>
    <t>琼DW3710</t>
  </si>
  <si>
    <t>原13</t>
  </si>
  <si>
    <t>清扫车</t>
  </si>
  <si>
    <t>中联ZLJ5160ZXXDFE5车厢可卸式垃圾车</t>
  </si>
  <si>
    <t>琼D36333</t>
  </si>
  <si>
    <t>原15</t>
  </si>
  <si>
    <t>中联ZLJ5251ZYSDFE5压缩式垃圾车</t>
  </si>
  <si>
    <t>琼D36699</t>
  </si>
  <si>
    <t>原16</t>
  </si>
  <si>
    <t>中联ZLJ5180ZXXDFE5车厢可卸式垃圾车</t>
  </si>
  <si>
    <t>琼D33909</t>
  </si>
  <si>
    <t>原17</t>
  </si>
  <si>
    <t>琼D36089</t>
  </si>
  <si>
    <t>原18</t>
  </si>
  <si>
    <t>琼D36522</t>
  </si>
  <si>
    <t>原19</t>
  </si>
  <si>
    <t>琼D33553</t>
  </si>
  <si>
    <t>原20</t>
  </si>
  <si>
    <t>中联ZLJ5251ZXXDFE5车厢可卸式垃圾车</t>
  </si>
  <si>
    <t>琼D36611</t>
  </si>
  <si>
    <t>原21</t>
  </si>
  <si>
    <t>琼D33198</t>
  </si>
  <si>
    <t>原22</t>
  </si>
  <si>
    <t>琼D33922</t>
  </si>
  <si>
    <t>原23</t>
  </si>
  <si>
    <t>炎帝SZD5041ZLJ5自卸式垃圾车</t>
  </si>
  <si>
    <t>琼DM8020</t>
  </si>
  <si>
    <t>原24</t>
  </si>
  <si>
    <t>中联ZLJ5182GQXDFE5清洗车</t>
  </si>
  <si>
    <t>琼D36022</t>
  </si>
  <si>
    <t>原28</t>
  </si>
  <si>
    <t>琼D36666</t>
  </si>
  <si>
    <t>原30</t>
  </si>
  <si>
    <t>徐工XGH5080ZYSJ6压缩式垃圾车</t>
  </si>
  <si>
    <t>琼D36177</t>
  </si>
  <si>
    <t>原31</t>
  </si>
  <si>
    <t>琼D33522</t>
  </si>
  <si>
    <t>原32</t>
  </si>
  <si>
    <t>琼D33555</t>
  </si>
  <si>
    <t>原45</t>
  </si>
  <si>
    <t>中联ZBH5081TCAJXE6餐厨垃圾车</t>
  </si>
  <si>
    <t>琼D33080</t>
  </si>
  <si>
    <t>原46</t>
  </si>
  <si>
    <t>中联ZBH5081TCAJXE6CA餐厨垃圾车</t>
  </si>
  <si>
    <t>琼D33835</t>
  </si>
  <si>
    <t>原50</t>
  </si>
  <si>
    <t>琼D36911</t>
  </si>
  <si>
    <t>原51</t>
  </si>
  <si>
    <t>琼D36122</t>
  </si>
  <si>
    <t>原52</t>
  </si>
  <si>
    <t>琼D36933</t>
  </si>
  <si>
    <t>原53</t>
  </si>
  <si>
    <t>中联ZLJ5180TCADFE5餐厨垃圾车</t>
  </si>
  <si>
    <t>琼D36636</t>
  </si>
  <si>
    <t>原54</t>
  </si>
  <si>
    <t>琼D33177</t>
  </si>
  <si>
    <t>原55</t>
  </si>
  <si>
    <t>琼DK2092</t>
  </si>
  <si>
    <t>原57</t>
  </si>
  <si>
    <t>琼D36909</t>
  </si>
  <si>
    <t>原58</t>
  </si>
  <si>
    <t>中联ZBH5080XTYSHE6密闭式桶装垃圾车</t>
  </si>
  <si>
    <t>琼D36477</t>
  </si>
  <si>
    <t>原59</t>
  </si>
  <si>
    <t>琼D33767</t>
  </si>
  <si>
    <t>原61</t>
  </si>
  <si>
    <t>洒水车</t>
  </si>
  <si>
    <t>中联ZLJ5182GQXDFE5路面清洗车</t>
  </si>
  <si>
    <t>琼D36669</t>
  </si>
  <si>
    <t>多功能抑尘车</t>
  </si>
  <si>
    <t>程力牌CL5180TDYE6</t>
  </si>
  <si>
    <t>琼D36708</t>
  </si>
  <si>
    <t>琼D33979</t>
  </si>
  <si>
    <t>监测车</t>
  </si>
  <si>
    <t>中联ZLJ5020XJEE4环境监测车</t>
  </si>
  <si>
    <t>正常使用，国四</t>
  </si>
  <si>
    <t>翻桶电瓶车</t>
  </si>
  <si>
    <t>FT4301</t>
  </si>
  <si>
    <t>合计</t>
  </si>
  <si>
    <t>固定资产-机器设备设施评估明细表</t>
  </si>
  <si>
    <t>名称</t>
  </si>
  <si>
    <t>规格型号</t>
  </si>
  <si>
    <t>使用日期</t>
  </si>
  <si>
    <t>单位</t>
  </si>
  <si>
    <t>数量</t>
  </si>
  <si>
    <t>挂牌价</t>
  </si>
  <si>
    <t>割灌机</t>
  </si>
  <si>
    <t>STIHL FS120</t>
  </si>
  <si>
    <t>2018/11/2</t>
  </si>
  <si>
    <t>把</t>
  </si>
  <si>
    <t>STIHL FS235</t>
  </si>
  <si>
    <t>2020/4/17</t>
  </si>
  <si>
    <t>2022/10/17</t>
  </si>
  <si>
    <t>装药车</t>
  </si>
  <si>
    <t>ks-300L</t>
  </si>
  <si>
    <t>2014/12/1</t>
  </si>
  <si>
    <t>台</t>
  </si>
  <si>
    <t>打药机</t>
  </si>
  <si>
    <t>KASS3WZ-45</t>
  </si>
  <si>
    <t>2015/4/24</t>
  </si>
  <si>
    <t>木霸克树枝粉碎机</t>
  </si>
  <si>
    <t>MORBARK</t>
  </si>
  <si>
    <t>2017/12/25</t>
  </si>
  <si>
    <t>高枝油锯</t>
  </si>
  <si>
    <t>STIHL-H775</t>
  </si>
  <si>
    <t>2014/12/26</t>
  </si>
  <si>
    <t>高压机</t>
  </si>
  <si>
    <t>宗申GB200</t>
  </si>
  <si>
    <t>2017/3/1</t>
  </si>
  <si>
    <t>木工锯机</t>
  </si>
  <si>
    <t>STIHL HT103</t>
  </si>
  <si>
    <t>2020/10/11</t>
  </si>
  <si>
    <t>绿篱机（电）</t>
  </si>
  <si>
    <t>HCAS-235ES-LW</t>
  </si>
  <si>
    <t>小粉碎机</t>
  </si>
  <si>
    <t>恩植美</t>
  </si>
  <si>
    <t>高枝锯</t>
  </si>
  <si>
    <t>STIHL MS251</t>
  </si>
  <si>
    <t>2011/12/6</t>
  </si>
  <si>
    <t>垃圾桶评估明细表</t>
  </si>
  <si>
    <t>存放地点</t>
  </si>
  <si>
    <t>四分类垃圾桶</t>
  </si>
  <si>
    <t>110L</t>
  </si>
  <si>
    <t>个</t>
  </si>
  <si>
    <t>全新</t>
  </si>
  <si>
    <t>供应站仓库、转运站仓库</t>
  </si>
  <si>
    <t>240L</t>
  </si>
  <si>
    <t>垃圾桶</t>
  </si>
  <si>
    <t>660L</t>
  </si>
  <si>
    <t>铁皮四轮垃圾车</t>
  </si>
  <si>
    <t>3m³</t>
  </si>
  <si>
    <t>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</si>
</sst>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_);[Red]\(0\)"/>
    <numFmt numFmtId="179" formatCode="#,##0.00_);[Red]\(#,##0.00\)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" fillId="0" borderId="0"/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3" fillId="0" borderId="0" xfId="49" applyNumberFormat="1" applyFont="1" applyFill="1" applyBorder="1" applyAlignment="1" applyProtection="1">
      <alignment vertical="center"/>
    </xf>
    <xf numFmtId="41" fontId="4" fillId="0" borderId="0" xfId="49" applyNumberFormat="1" applyFont="1" applyFill="1" applyBorder="1" applyAlignment="1" applyProtection="1">
      <alignment vertical="center"/>
    </xf>
    <xf numFmtId="176" fontId="4" fillId="0" borderId="0" xfId="49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7" fillId="0" borderId="0" xfId="0" applyFont="1" applyFill="1" applyAlignment="1"/>
    <xf numFmtId="0" fontId="2" fillId="0" borderId="2" xfId="0" applyFont="1" applyFill="1" applyBorder="1" applyAlignment="1"/>
    <xf numFmtId="0" fontId="9" fillId="0" borderId="0" xfId="49" applyFont="1" applyFill="1" applyAlignment="1" applyProtection="1">
      <alignment horizontal="center" vertical="center"/>
    </xf>
    <xf numFmtId="176" fontId="5" fillId="0" borderId="0" xfId="49" applyNumberFormat="1" applyFont="1" applyFill="1" applyAlignment="1" applyProtection="1">
      <alignment horizontal="center" vertical="center"/>
    </xf>
    <xf numFmtId="41" fontId="3" fillId="0" borderId="0" xfId="49" applyNumberFormat="1" applyFont="1" applyFill="1" applyBorder="1" applyAlignment="1" applyProtection="1">
      <alignment horizontal="left" vertical="center"/>
    </xf>
    <xf numFmtId="41" fontId="3" fillId="0" borderId="0" xfId="49" applyNumberFormat="1" applyFont="1" applyFill="1" applyBorder="1" applyAlignment="1" applyProtection="1">
      <alignment horizontal="center" vertical="center"/>
    </xf>
    <xf numFmtId="176" fontId="3" fillId="0" borderId="0" xfId="49" applyNumberFormat="1" applyFont="1" applyFill="1" applyBorder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178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8" fontId="10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1" fontId="3" fillId="0" borderId="0" xfId="49" applyNumberFormat="1" applyFont="1" applyFill="1" applyAlignment="1" applyProtection="1">
      <alignment vertical="center"/>
    </xf>
    <xf numFmtId="176" fontId="3" fillId="0" borderId="0" xfId="49" applyNumberFormat="1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right" vertical="center"/>
    </xf>
    <xf numFmtId="41" fontId="3" fillId="0" borderId="0" xfId="49" applyNumberFormat="1" applyFont="1" applyFill="1" applyAlignment="1" applyProtection="1">
      <alignment horizontal="left" vertical="center"/>
    </xf>
    <xf numFmtId="41" fontId="3" fillId="0" borderId="0" xfId="49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7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179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_server\public\WINDOWS\TEMP\My%20Documents\&#24037;&#20316;&#24213;&#31295;12.11\&#22303;&#22320;&#24213;&#3129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%20520AIO\Desktop\2025&#24180;&#24037;&#20316;\&#25910;&#21457;&#25991;\&#21457;&#25991;\&#20851;&#20110;&#20877;&#27425;&#24449;&#27714;&#23558;&#36710;&#36742;&#21450;&#22403;&#22334;&#35774;&#22791;&#31561;&#36164;&#20135;&#20844;&#24320;&#36716;&#35753;&#24847;&#35265;&#30340;&#20989;\&#38468;&#20214;6&#65306;&#35780;&#20272;&#26126;&#3245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 "/>
      <sheetName val="有牌国五国六正常使用车辆"/>
      <sheetName val="垃圾设备"/>
      <sheetName val="垃圾桶"/>
      <sheetName val="报废、国四、无牌车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workbookViewId="0">
      <selection activeCell="I73" sqref="I73"/>
    </sheetView>
  </sheetViews>
  <sheetFormatPr defaultColWidth="9" defaultRowHeight="13.5"/>
  <cols>
    <col min="2" max="2" width="12.875" customWidth="1"/>
    <col min="4" max="4" width="15.75" customWidth="1"/>
    <col min="5" max="5" width="14.625" customWidth="1"/>
    <col min="6" max="6" width="15.625" customWidth="1"/>
    <col min="7" max="7" width="11.625" customWidth="1"/>
    <col min="8" max="8" width="14.375" customWidth="1"/>
    <col min="9" max="9" width="13.75" customWidth="1"/>
    <col min="10" max="10" width="20" customWidth="1"/>
    <col min="13" max="13" width="25.625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75" spans="1:9">
      <c r="A3" s="3"/>
      <c r="B3" s="4"/>
      <c r="C3" s="4"/>
      <c r="D3" s="4"/>
      <c r="E3" s="5"/>
      <c r="F3" s="6" t="s">
        <v>1</v>
      </c>
      <c r="G3" s="6"/>
      <c r="H3" s="6"/>
      <c r="I3" s="6"/>
    </row>
    <row r="4" ht="37.5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8" t="s">
        <v>10</v>
      </c>
    </row>
    <row r="5" ht="57" spans="1:9">
      <c r="A5" s="9">
        <v>1</v>
      </c>
      <c r="B5" s="9" t="s">
        <v>11</v>
      </c>
      <c r="C5" s="9" t="s">
        <v>12</v>
      </c>
      <c r="D5" s="10" t="s">
        <v>13</v>
      </c>
      <c r="E5" s="9" t="s">
        <v>14</v>
      </c>
      <c r="F5" s="11">
        <v>43000</v>
      </c>
      <c r="G5" s="12">
        <v>33524</v>
      </c>
      <c r="H5" s="9">
        <v>20900</v>
      </c>
      <c r="I5" s="9" t="s">
        <v>15</v>
      </c>
    </row>
    <row r="6" ht="57" spans="1:9">
      <c r="A6" s="9">
        <v>2</v>
      </c>
      <c r="B6" s="9" t="s">
        <v>16</v>
      </c>
      <c r="C6" s="9" t="s">
        <v>12</v>
      </c>
      <c r="D6" s="10" t="s">
        <v>13</v>
      </c>
      <c r="E6" s="9" t="s">
        <v>17</v>
      </c>
      <c r="F6" s="11">
        <v>42948</v>
      </c>
      <c r="G6" s="12">
        <v>35616</v>
      </c>
      <c r="H6" s="9">
        <v>20900</v>
      </c>
      <c r="I6" s="9" t="s">
        <v>15</v>
      </c>
    </row>
    <row r="7" ht="57" spans="1:9">
      <c r="A7" s="9">
        <v>3</v>
      </c>
      <c r="B7" s="9" t="s">
        <v>18</v>
      </c>
      <c r="C7" s="9" t="s">
        <v>12</v>
      </c>
      <c r="D7" s="10" t="s">
        <v>19</v>
      </c>
      <c r="E7" s="9" t="s">
        <v>20</v>
      </c>
      <c r="F7" s="11">
        <v>44509</v>
      </c>
      <c r="G7" s="12">
        <v>185072</v>
      </c>
      <c r="H7" s="9">
        <v>471400</v>
      </c>
      <c r="I7" s="9" t="s">
        <v>21</v>
      </c>
    </row>
    <row r="8" ht="42.75" spans="1:9">
      <c r="A8" s="9">
        <v>4</v>
      </c>
      <c r="B8" s="9" t="s">
        <v>22</v>
      </c>
      <c r="C8" s="9" t="s">
        <v>12</v>
      </c>
      <c r="D8" s="10" t="s">
        <v>23</v>
      </c>
      <c r="E8" s="9" t="s">
        <v>24</v>
      </c>
      <c r="F8" s="11">
        <v>44512</v>
      </c>
      <c r="G8" s="12">
        <v>28682</v>
      </c>
      <c r="H8" s="9">
        <v>154500</v>
      </c>
      <c r="I8" s="9" t="s">
        <v>21</v>
      </c>
    </row>
    <row r="9" ht="57" spans="1:9">
      <c r="A9" s="9">
        <v>5</v>
      </c>
      <c r="B9" s="9" t="s">
        <v>25</v>
      </c>
      <c r="C9" s="9" t="s">
        <v>12</v>
      </c>
      <c r="D9" s="10" t="s">
        <v>19</v>
      </c>
      <c r="E9" s="9" t="s">
        <v>26</v>
      </c>
      <c r="F9" s="11">
        <v>44508</v>
      </c>
      <c r="G9" s="12">
        <v>177717</v>
      </c>
      <c r="H9" s="9">
        <v>471400</v>
      </c>
      <c r="I9" s="9" t="s">
        <v>21</v>
      </c>
    </row>
    <row r="10" ht="57" spans="1:9">
      <c r="A10" s="9">
        <v>6</v>
      </c>
      <c r="B10" s="9" t="s">
        <v>27</v>
      </c>
      <c r="C10" s="9" t="s">
        <v>12</v>
      </c>
      <c r="D10" s="10" t="s">
        <v>19</v>
      </c>
      <c r="E10" s="9" t="s">
        <v>28</v>
      </c>
      <c r="F10" s="11">
        <v>44568</v>
      </c>
      <c r="G10" s="12">
        <v>153515</v>
      </c>
      <c r="H10" s="9">
        <v>480200</v>
      </c>
      <c r="I10" s="9" t="s">
        <v>21</v>
      </c>
    </row>
    <row r="11" ht="57" spans="1:9">
      <c r="A11" s="9">
        <v>7</v>
      </c>
      <c r="B11" s="9" t="s">
        <v>29</v>
      </c>
      <c r="C11" s="9" t="s">
        <v>12</v>
      </c>
      <c r="D11" s="10" t="s">
        <v>30</v>
      </c>
      <c r="E11" s="9" t="s">
        <v>31</v>
      </c>
      <c r="F11" s="11">
        <v>42984</v>
      </c>
      <c r="G11" s="12">
        <v>20805</v>
      </c>
      <c r="H11" s="9">
        <v>26600</v>
      </c>
      <c r="I11" s="9" t="s">
        <v>15</v>
      </c>
    </row>
    <row r="12" ht="57" spans="1:9">
      <c r="A12" s="9">
        <v>8</v>
      </c>
      <c r="B12" s="9" t="s">
        <v>32</v>
      </c>
      <c r="C12" s="9" t="s">
        <v>12</v>
      </c>
      <c r="D12" s="10" t="s">
        <v>33</v>
      </c>
      <c r="E12" s="9" t="s">
        <v>34</v>
      </c>
      <c r="F12" s="11">
        <v>44706</v>
      </c>
      <c r="G12" s="12">
        <v>18425</v>
      </c>
      <c r="H12" s="9">
        <v>117300</v>
      </c>
      <c r="I12" s="9" t="s">
        <v>21</v>
      </c>
    </row>
    <row r="13" ht="57" spans="1:9">
      <c r="A13" s="9">
        <v>9</v>
      </c>
      <c r="B13" s="9" t="s">
        <v>35</v>
      </c>
      <c r="C13" s="9" t="s">
        <v>36</v>
      </c>
      <c r="D13" s="10" t="s">
        <v>37</v>
      </c>
      <c r="E13" s="9" t="s">
        <v>38</v>
      </c>
      <c r="F13" s="11">
        <v>43082</v>
      </c>
      <c r="G13" s="12">
        <v>137214</v>
      </c>
      <c r="H13" s="9">
        <v>144900</v>
      </c>
      <c r="I13" s="9" t="s">
        <v>15</v>
      </c>
    </row>
    <row r="14" ht="57" spans="1:9">
      <c r="A14" s="9">
        <v>10</v>
      </c>
      <c r="B14" s="9" t="s">
        <v>39</v>
      </c>
      <c r="C14" s="9" t="s">
        <v>36</v>
      </c>
      <c r="D14" s="10" t="s">
        <v>40</v>
      </c>
      <c r="E14" s="9" t="s">
        <v>41</v>
      </c>
      <c r="F14" s="11">
        <v>43070</v>
      </c>
      <c r="G14" s="12">
        <v>196320</v>
      </c>
      <c r="H14" s="9">
        <v>24000</v>
      </c>
      <c r="I14" s="9" t="s">
        <v>15</v>
      </c>
    </row>
    <row r="15" ht="57" spans="1:9">
      <c r="A15" s="9">
        <v>11</v>
      </c>
      <c r="B15" s="9" t="s">
        <v>42</v>
      </c>
      <c r="C15" s="9" t="s">
        <v>36</v>
      </c>
      <c r="D15" s="10" t="s">
        <v>43</v>
      </c>
      <c r="E15" s="9" t="s">
        <v>44</v>
      </c>
      <c r="F15" s="11">
        <v>44116</v>
      </c>
      <c r="G15" s="12">
        <v>144408</v>
      </c>
      <c r="H15" s="9">
        <v>196400</v>
      </c>
      <c r="I15" s="9" t="s">
        <v>15</v>
      </c>
    </row>
    <row r="16" ht="57" spans="1:9">
      <c r="A16" s="9">
        <v>12</v>
      </c>
      <c r="B16" s="9" t="s">
        <v>45</v>
      </c>
      <c r="C16" s="9" t="s">
        <v>36</v>
      </c>
      <c r="D16" s="10" t="s">
        <v>43</v>
      </c>
      <c r="E16" s="9" t="s">
        <v>46</v>
      </c>
      <c r="F16" s="11">
        <v>44116</v>
      </c>
      <c r="G16" s="12">
        <v>124664</v>
      </c>
      <c r="H16" s="9">
        <v>196400</v>
      </c>
      <c r="I16" s="9" t="s">
        <v>15</v>
      </c>
    </row>
    <row r="17" ht="57" spans="1:9">
      <c r="A17" s="9">
        <v>13</v>
      </c>
      <c r="B17" s="9" t="s">
        <v>47</v>
      </c>
      <c r="C17" s="9" t="s">
        <v>36</v>
      </c>
      <c r="D17" s="10" t="s">
        <v>43</v>
      </c>
      <c r="E17" s="9" t="s">
        <v>48</v>
      </c>
      <c r="F17" s="11">
        <v>44116</v>
      </c>
      <c r="G17" s="12">
        <v>142262</v>
      </c>
      <c r="H17" s="9">
        <v>196400</v>
      </c>
      <c r="I17" s="9" t="s">
        <v>15</v>
      </c>
    </row>
    <row r="18" ht="57" spans="1:9">
      <c r="A18" s="9">
        <v>14</v>
      </c>
      <c r="B18" s="9" t="s">
        <v>49</v>
      </c>
      <c r="C18" s="9" t="s">
        <v>36</v>
      </c>
      <c r="D18" s="10" t="s">
        <v>43</v>
      </c>
      <c r="E18" s="9" t="s">
        <v>50</v>
      </c>
      <c r="F18" s="11">
        <v>44116</v>
      </c>
      <c r="G18" s="12">
        <v>148625</v>
      </c>
      <c r="H18" s="9">
        <v>196400</v>
      </c>
      <c r="I18" s="9" t="s">
        <v>15</v>
      </c>
    </row>
    <row r="19" ht="57" spans="1:9">
      <c r="A19" s="9">
        <v>15</v>
      </c>
      <c r="B19" s="9" t="s">
        <v>51</v>
      </c>
      <c r="C19" s="9" t="s">
        <v>36</v>
      </c>
      <c r="D19" s="10" t="s">
        <v>52</v>
      </c>
      <c r="E19" s="9" t="s">
        <v>53</v>
      </c>
      <c r="F19" s="11">
        <v>44116</v>
      </c>
      <c r="G19" s="12">
        <v>129483</v>
      </c>
      <c r="H19" s="9">
        <v>207900</v>
      </c>
      <c r="I19" s="9" t="s">
        <v>15</v>
      </c>
    </row>
    <row r="20" ht="57" spans="1:9">
      <c r="A20" s="9">
        <v>16</v>
      </c>
      <c r="B20" s="9" t="s">
        <v>54</v>
      </c>
      <c r="C20" s="9" t="s">
        <v>12</v>
      </c>
      <c r="D20" s="10" t="s">
        <v>43</v>
      </c>
      <c r="E20" s="9" t="s">
        <v>55</v>
      </c>
      <c r="F20" s="11">
        <v>44116</v>
      </c>
      <c r="G20" s="12">
        <v>135188</v>
      </c>
      <c r="H20" s="9">
        <v>196400</v>
      </c>
      <c r="I20" s="9" t="s">
        <v>15</v>
      </c>
    </row>
    <row r="21" ht="57" spans="1:9">
      <c r="A21" s="9">
        <v>17</v>
      </c>
      <c r="B21" s="9" t="s">
        <v>56</v>
      </c>
      <c r="C21" s="9" t="s">
        <v>36</v>
      </c>
      <c r="D21" s="10" t="s">
        <v>43</v>
      </c>
      <c r="E21" s="9" t="s">
        <v>57</v>
      </c>
      <c r="F21" s="11">
        <v>44116</v>
      </c>
      <c r="G21" s="12">
        <v>132390</v>
      </c>
      <c r="H21" s="9">
        <v>196400</v>
      </c>
      <c r="I21" s="9" t="s">
        <v>15</v>
      </c>
    </row>
    <row r="22" ht="57" spans="1:9">
      <c r="A22" s="9">
        <v>18</v>
      </c>
      <c r="B22" s="9" t="s">
        <v>58</v>
      </c>
      <c r="C22" s="9" t="s">
        <v>36</v>
      </c>
      <c r="D22" s="10" t="s">
        <v>59</v>
      </c>
      <c r="E22" s="9" t="s">
        <v>60</v>
      </c>
      <c r="F22" s="11">
        <v>43755</v>
      </c>
      <c r="G22" s="12">
        <v>3346</v>
      </c>
      <c r="H22" s="9">
        <v>21500</v>
      </c>
      <c r="I22" s="9" t="s">
        <v>15</v>
      </c>
    </row>
    <row r="23" ht="42.75" spans="1:9">
      <c r="A23" s="9">
        <v>19</v>
      </c>
      <c r="B23" s="9" t="s">
        <v>61</v>
      </c>
      <c r="C23" s="9" t="s">
        <v>12</v>
      </c>
      <c r="D23" s="10" t="s">
        <v>62</v>
      </c>
      <c r="E23" s="9" t="s">
        <v>63</v>
      </c>
      <c r="F23" s="11">
        <v>44114</v>
      </c>
      <c r="G23" s="12">
        <v>49298</v>
      </c>
      <c r="H23" s="9">
        <v>92400</v>
      </c>
      <c r="I23" s="9" t="s">
        <v>15</v>
      </c>
    </row>
    <row r="24" ht="57" spans="1:9">
      <c r="A24" s="9">
        <v>20</v>
      </c>
      <c r="B24" s="9" t="s">
        <v>64</v>
      </c>
      <c r="C24" s="9" t="s">
        <v>36</v>
      </c>
      <c r="D24" s="10" t="s">
        <v>40</v>
      </c>
      <c r="E24" s="9" t="s">
        <v>65</v>
      </c>
      <c r="F24" s="11">
        <v>43138</v>
      </c>
      <c r="G24" s="12">
        <v>678652</v>
      </c>
      <c r="H24" s="9">
        <v>24000</v>
      </c>
      <c r="I24" s="9" t="s">
        <v>15</v>
      </c>
    </row>
    <row r="25" ht="57" spans="1:9">
      <c r="A25" s="9">
        <v>21</v>
      </c>
      <c r="B25" s="9" t="s">
        <v>66</v>
      </c>
      <c r="C25" s="9" t="s">
        <v>12</v>
      </c>
      <c r="D25" s="10" t="s">
        <v>67</v>
      </c>
      <c r="E25" s="9" t="s">
        <v>68</v>
      </c>
      <c r="F25" s="11">
        <v>44182</v>
      </c>
      <c r="G25" s="12">
        <v>46450</v>
      </c>
      <c r="H25" s="9">
        <v>98900</v>
      </c>
      <c r="I25" s="9" t="s">
        <v>21</v>
      </c>
    </row>
    <row r="26" ht="57" spans="1:9">
      <c r="A26" s="9">
        <v>22</v>
      </c>
      <c r="B26" s="9" t="s">
        <v>69</v>
      </c>
      <c r="C26" s="9" t="s">
        <v>12</v>
      </c>
      <c r="D26" s="10" t="s">
        <v>67</v>
      </c>
      <c r="E26" s="9" t="s">
        <v>70</v>
      </c>
      <c r="F26" s="11">
        <v>44182</v>
      </c>
      <c r="G26" s="12">
        <v>42488</v>
      </c>
      <c r="H26" s="9">
        <v>98900</v>
      </c>
      <c r="I26" s="9" t="s">
        <v>21</v>
      </c>
    </row>
    <row r="27" ht="42.75" spans="1:9">
      <c r="A27" s="9">
        <v>23</v>
      </c>
      <c r="B27" s="9" t="s">
        <v>71</v>
      </c>
      <c r="C27" s="9" t="s">
        <v>36</v>
      </c>
      <c r="D27" s="10" t="s">
        <v>40</v>
      </c>
      <c r="E27" s="9" t="s">
        <v>72</v>
      </c>
      <c r="F27" s="11">
        <v>43138</v>
      </c>
      <c r="G27" s="12">
        <v>637282</v>
      </c>
      <c r="H27" s="9">
        <v>24000</v>
      </c>
      <c r="I27" s="9" t="s">
        <v>15</v>
      </c>
    </row>
    <row r="28" ht="36" customHeight="1" spans="1:9">
      <c r="A28" s="9">
        <v>24</v>
      </c>
      <c r="B28" s="9" t="s">
        <v>73</v>
      </c>
      <c r="C28" s="9" t="s">
        <v>12</v>
      </c>
      <c r="D28" s="9" t="s">
        <v>74</v>
      </c>
      <c r="E28" s="9" t="s">
        <v>75</v>
      </c>
      <c r="F28" s="11">
        <v>44706</v>
      </c>
      <c r="G28" s="12">
        <v>1828</v>
      </c>
      <c r="H28" s="9">
        <v>176600</v>
      </c>
      <c r="I28" s="9" t="s">
        <v>21</v>
      </c>
    </row>
    <row r="29" ht="36" customHeight="1" spans="1:9">
      <c r="A29" s="9">
        <v>25</v>
      </c>
      <c r="B29" s="9" t="s">
        <v>76</v>
      </c>
      <c r="C29" s="9" t="s">
        <v>12</v>
      </c>
      <c r="D29" s="9" t="s">
        <v>77</v>
      </c>
      <c r="E29" s="9" t="s">
        <v>78</v>
      </c>
      <c r="F29" s="11">
        <v>44706</v>
      </c>
      <c r="G29" s="12">
        <v>1509</v>
      </c>
      <c r="H29" s="9">
        <v>251600</v>
      </c>
      <c r="I29" s="9" t="s">
        <v>21</v>
      </c>
    </row>
    <row r="30" ht="57" spans="1:9">
      <c r="A30" s="9">
        <v>26</v>
      </c>
      <c r="B30" s="9" t="s">
        <v>79</v>
      </c>
      <c r="C30" s="10" t="s">
        <v>36</v>
      </c>
      <c r="D30" s="10" t="s">
        <v>52</v>
      </c>
      <c r="E30" s="10" t="s">
        <v>80</v>
      </c>
      <c r="F30" s="11">
        <v>44033</v>
      </c>
      <c r="G30" s="12">
        <v>182984</v>
      </c>
      <c r="H30" s="9">
        <v>201600</v>
      </c>
      <c r="I30" s="9" t="s">
        <v>15</v>
      </c>
    </row>
    <row r="31" ht="57" spans="1:9">
      <c r="A31" s="9">
        <v>27</v>
      </c>
      <c r="B31" s="9" t="s">
        <v>81</v>
      </c>
      <c r="C31" s="10" t="s">
        <v>36</v>
      </c>
      <c r="D31" s="10" t="s">
        <v>52</v>
      </c>
      <c r="E31" s="10" t="s">
        <v>82</v>
      </c>
      <c r="F31" s="11">
        <v>44027</v>
      </c>
      <c r="G31" s="12">
        <v>193904</v>
      </c>
      <c r="H31" s="9">
        <v>201600</v>
      </c>
      <c r="I31" s="9" t="s">
        <v>15</v>
      </c>
    </row>
    <row r="32" ht="57" spans="1:9">
      <c r="A32" s="9">
        <v>28</v>
      </c>
      <c r="B32" s="9" t="s">
        <v>83</v>
      </c>
      <c r="C32" s="10" t="s">
        <v>36</v>
      </c>
      <c r="D32" s="10" t="s">
        <v>52</v>
      </c>
      <c r="E32" s="10" t="s">
        <v>84</v>
      </c>
      <c r="F32" s="11">
        <v>44027</v>
      </c>
      <c r="G32" s="12">
        <v>196320</v>
      </c>
      <c r="H32" s="9">
        <v>201600</v>
      </c>
      <c r="I32" s="9" t="s">
        <v>15</v>
      </c>
    </row>
    <row r="33" ht="57" spans="1:9">
      <c r="A33" s="9">
        <v>29</v>
      </c>
      <c r="B33" s="13" t="s">
        <v>85</v>
      </c>
      <c r="C33" s="10" t="s">
        <v>12</v>
      </c>
      <c r="D33" s="10" t="s">
        <v>86</v>
      </c>
      <c r="E33" s="10" t="s">
        <v>87</v>
      </c>
      <c r="F33" s="11">
        <v>43647</v>
      </c>
      <c r="G33" s="12">
        <v>32990</v>
      </c>
      <c r="H33" s="9">
        <v>93400</v>
      </c>
      <c r="I33" s="9" t="s">
        <v>15</v>
      </c>
    </row>
    <row r="34" ht="57" spans="1:9">
      <c r="A34" s="9">
        <v>30</v>
      </c>
      <c r="B34" s="13" t="s">
        <v>88</v>
      </c>
      <c r="C34" s="10" t="s">
        <v>36</v>
      </c>
      <c r="D34" s="10" t="s">
        <v>52</v>
      </c>
      <c r="E34" s="10" t="s">
        <v>89</v>
      </c>
      <c r="F34" s="11">
        <v>44027</v>
      </c>
      <c r="G34" s="12">
        <v>188885</v>
      </c>
      <c r="H34" s="9">
        <v>201600</v>
      </c>
      <c r="I34" s="9" t="s">
        <v>15</v>
      </c>
    </row>
    <row r="35" ht="42.75" spans="1:9">
      <c r="A35" s="9">
        <v>31</v>
      </c>
      <c r="B35" s="9" t="s">
        <v>90</v>
      </c>
      <c r="C35" s="10" t="s">
        <v>36</v>
      </c>
      <c r="D35" s="10" t="s">
        <v>13</v>
      </c>
      <c r="E35" s="10" t="s">
        <v>91</v>
      </c>
      <c r="F35" s="11">
        <v>43622</v>
      </c>
      <c r="G35" s="12">
        <v>19720</v>
      </c>
      <c r="H35" s="9">
        <v>25500</v>
      </c>
      <c r="I35" s="9" t="s">
        <v>15</v>
      </c>
    </row>
    <row r="36" ht="39" customHeight="1" spans="1:9">
      <c r="A36" s="9">
        <v>32</v>
      </c>
      <c r="B36" s="9" t="s">
        <v>92</v>
      </c>
      <c r="C36" s="9" t="s">
        <v>36</v>
      </c>
      <c r="D36" s="9" t="s">
        <v>40</v>
      </c>
      <c r="E36" s="9" t="s">
        <v>93</v>
      </c>
      <c r="F36" s="11">
        <v>43647</v>
      </c>
      <c r="G36" s="12">
        <v>294539</v>
      </c>
      <c r="H36" s="9">
        <v>139100</v>
      </c>
      <c r="I36" s="9" t="s">
        <v>15</v>
      </c>
    </row>
    <row r="37" ht="57" spans="1:9">
      <c r="A37" s="9">
        <v>33</v>
      </c>
      <c r="B37" s="14" t="s">
        <v>94</v>
      </c>
      <c r="C37" s="9" t="s">
        <v>12</v>
      </c>
      <c r="D37" s="15" t="s">
        <v>95</v>
      </c>
      <c r="E37" s="9" t="s">
        <v>96</v>
      </c>
      <c r="F37" s="11">
        <v>44706</v>
      </c>
      <c r="G37" s="12">
        <v>6472</v>
      </c>
      <c r="H37" s="9">
        <v>152100</v>
      </c>
      <c r="I37" s="9" t="s">
        <v>21</v>
      </c>
    </row>
    <row r="38" ht="57" spans="1:9">
      <c r="A38" s="9">
        <v>34</v>
      </c>
      <c r="B38" s="14" t="s">
        <v>97</v>
      </c>
      <c r="C38" s="9" t="s">
        <v>12</v>
      </c>
      <c r="D38" s="15" t="s">
        <v>95</v>
      </c>
      <c r="E38" s="9" t="s">
        <v>98</v>
      </c>
      <c r="F38" s="11">
        <v>44706</v>
      </c>
      <c r="G38" s="12">
        <v>6889</v>
      </c>
      <c r="H38" s="9">
        <v>152100</v>
      </c>
      <c r="I38" s="9" t="s">
        <v>21</v>
      </c>
    </row>
    <row r="39" ht="33" customHeight="1" spans="1:9">
      <c r="A39" s="9">
        <v>35</v>
      </c>
      <c r="B39" s="9" t="s">
        <v>99</v>
      </c>
      <c r="C39" s="9" t="s">
        <v>100</v>
      </c>
      <c r="D39" s="9" t="s">
        <v>101</v>
      </c>
      <c r="E39" s="16" t="s">
        <v>102</v>
      </c>
      <c r="F39" s="11">
        <v>43167</v>
      </c>
      <c r="G39" s="12">
        <v>69401</v>
      </c>
      <c r="H39" s="9">
        <v>66500</v>
      </c>
      <c r="I39" s="9" t="s">
        <v>15</v>
      </c>
    </row>
    <row r="40" ht="28" customHeight="1" spans="1:9">
      <c r="A40" s="9">
        <v>36</v>
      </c>
      <c r="B40" s="9"/>
      <c r="C40" s="9" t="s">
        <v>103</v>
      </c>
      <c r="D40" s="9" t="s">
        <v>104</v>
      </c>
      <c r="E40" s="9" t="s">
        <v>105</v>
      </c>
      <c r="F40" s="17">
        <v>45089</v>
      </c>
      <c r="G40" s="12">
        <v>289</v>
      </c>
      <c r="H40" s="9">
        <v>339500</v>
      </c>
      <c r="I40" s="9" t="s">
        <v>21</v>
      </c>
    </row>
    <row r="41" ht="42.75" spans="1:9">
      <c r="A41" s="9">
        <v>37</v>
      </c>
      <c r="B41" s="18"/>
      <c r="C41" s="19" t="s">
        <v>12</v>
      </c>
      <c r="D41" s="19" t="s">
        <v>86</v>
      </c>
      <c r="E41" s="19" t="s">
        <v>106</v>
      </c>
      <c r="F41" s="20">
        <v>43647</v>
      </c>
      <c r="G41" s="21">
        <v>33134</v>
      </c>
      <c r="H41" s="9">
        <v>93400</v>
      </c>
      <c r="I41" s="9" t="s">
        <v>15</v>
      </c>
    </row>
    <row r="42" ht="42.75" spans="1:9">
      <c r="A42" s="9">
        <v>38</v>
      </c>
      <c r="B42" s="18"/>
      <c r="C42" s="9" t="s">
        <v>107</v>
      </c>
      <c r="D42" s="22" t="s">
        <v>108</v>
      </c>
      <c r="E42" s="9" t="s">
        <v>72</v>
      </c>
      <c r="F42" s="23">
        <v>42325</v>
      </c>
      <c r="G42" s="21">
        <v>28305</v>
      </c>
      <c r="H42" s="9">
        <v>30400</v>
      </c>
      <c r="I42" s="15" t="s">
        <v>109</v>
      </c>
    </row>
    <row r="43" ht="14.25" spans="1:9">
      <c r="A43" s="9">
        <v>39</v>
      </c>
      <c r="B43" s="24"/>
      <c r="C43" s="9" t="s">
        <v>110</v>
      </c>
      <c r="D43" s="9" t="s">
        <v>111</v>
      </c>
      <c r="E43" s="25"/>
      <c r="F43" s="11">
        <v>44706</v>
      </c>
      <c r="G43" s="25"/>
      <c r="H43" s="9">
        <v>24400</v>
      </c>
      <c r="I43" s="9"/>
    </row>
    <row r="44" ht="14.25" spans="1:9">
      <c r="A44" s="24"/>
      <c r="B44" s="24"/>
      <c r="C44" s="24"/>
      <c r="D44" s="24"/>
      <c r="E44" s="24"/>
      <c r="F44" s="25"/>
      <c r="G44" s="26"/>
      <c r="H44" s="27"/>
      <c r="I44" s="25"/>
    </row>
    <row r="45" ht="14.25" spans="1:9">
      <c r="A45" s="24"/>
      <c r="B45" s="24"/>
      <c r="C45" s="9" t="s">
        <v>112</v>
      </c>
      <c r="D45" s="24"/>
      <c r="E45" s="24"/>
      <c r="F45" s="25"/>
      <c r="G45" s="25"/>
      <c r="H45" s="9">
        <f>+SUM(H5:H43)</f>
        <v>6029100</v>
      </c>
      <c r="I45" s="25"/>
    </row>
    <row r="47" ht="22.5" spans="1:8">
      <c r="A47" s="28" t="s">
        <v>113</v>
      </c>
      <c r="B47" s="28"/>
      <c r="C47" s="28"/>
      <c r="D47" s="28"/>
      <c r="E47" s="28"/>
      <c r="F47" s="28"/>
      <c r="G47" s="28"/>
      <c r="H47" s="28"/>
    </row>
    <row r="48" spans="1:8">
      <c r="A48" s="29">
        <f>+[2]有牌国五国六正常使用车辆!A52</f>
        <v>0</v>
      </c>
      <c r="B48" s="29"/>
      <c r="C48" s="29"/>
      <c r="D48" s="29"/>
      <c r="E48" s="29"/>
      <c r="F48" s="29"/>
      <c r="G48" s="29"/>
      <c r="H48" s="29"/>
    </row>
    <row r="49" ht="14.25" spans="1:8">
      <c r="A49" s="30">
        <f>+[2]有牌国五国六正常使用车辆!A53</f>
        <v>0</v>
      </c>
      <c r="B49" s="31"/>
      <c r="C49" s="31"/>
      <c r="D49" s="3"/>
      <c r="E49" s="32"/>
      <c r="F49" s="32"/>
      <c r="G49" s="33"/>
      <c r="H49" s="34"/>
    </row>
    <row r="50" ht="18.75" spans="1:8">
      <c r="A50" s="35"/>
      <c r="B50" s="35"/>
      <c r="C50" s="36"/>
      <c r="D50" s="36"/>
      <c r="E50" s="35"/>
      <c r="F50" s="37"/>
      <c r="G50" s="34" t="s">
        <v>1</v>
      </c>
      <c r="H50" s="35"/>
    </row>
    <row r="51" spans="1:8">
      <c r="A51" s="38" t="s">
        <v>2</v>
      </c>
      <c r="B51" s="38" t="s">
        <v>114</v>
      </c>
      <c r="C51" s="39" t="s">
        <v>115</v>
      </c>
      <c r="D51" s="39" t="s">
        <v>116</v>
      </c>
      <c r="E51" s="38" t="s">
        <v>117</v>
      </c>
      <c r="F51" s="40" t="s">
        <v>118</v>
      </c>
      <c r="G51" s="40" t="s">
        <v>119</v>
      </c>
      <c r="H51" s="38" t="s">
        <v>10</v>
      </c>
    </row>
    <row r="52" spans="1:8">
      <c r="A52" s="38"/>
      <c r="B52" s="38"/>
      <c r="C52" s="39"/>
      <c r="D52" s="39"/>
      <c r="E52" s="38"/>
      <c r="F52" s="40"/>
      <c r="G52" s="40"/>
      <c r="H52" s="38"/>
    </row>
    <row r="53" ht="14.25" spans="1:8">
      <c r="A53" s="41">
        <v>1</v>
      </c>
      <c r="B53" s="41" t="s">
        <v>120</v>
      </c>
      <c r="C53" s="41" t="s">
        <v>121</v>
      </c>
      <c r="D53" s="42" t="s">
        <v>122</v>
      </c>
      <c r="E53" s="41" t="s">
        <v>123</v>
      </c>
      <c r="F53" s="41">
        <v>1</v>
      </c>
      <c r="G53" s="41">
        <v>100</v>
      </c>
      <c r="H53" s="43"/>
    </row>
    <row r="54" ht="14.25" spans="1:8">
      <c r="A54" s="41">
        <v>2</v>
      </c>
      <c r="B54" s="41" t="s">
        <v>120</v>
      </c>
      <c r="C54" s="41" t="s">
        <v>124</v>
      </c>
      <c r="D54" s="42" t="s">
        <v>125</v>
      </c>
      <c r="E54" s="41" t="s">
        <v>123</v>
      </c>
      <c r="F54" s="41">
        <v>1</v>
      </c>
      <c r="G54" s="41">
        <v>100</v>
      </c>
      <c r="H54" s="43"/>
    </row>
    <row r="55" ht="14.25" spans="1:8">
      <c r="A55" s="41">
        <v>3</v>
      </c>
      <c r="B55" s="41" t="s">
        <v>120</v>
      </c>
      <c r="C55" s="41" t="s">
        <v>124</v>
      </c>
      <c r="D55" s="42" t="s">
        <v>126</v>
      </c>
      <c r="E55" s="41" t="s">
        <v>123</v>
      </c>
      <c r="F55" s="41">
        <v>8</v>
      </c>
      <c r="G55" s="41">
        <v>9300</v>
      </c>
      <c r="H55" s="43"/>
    </row>
    <row r="56" ht="14.25" spans="1:8">
      <c r="A56" s="41">
        <v>4</v>
      </c>
      <c r="B56" s="41" t="s">
        <v>127</v>
      </c>
      <c r="C56" s="41" t="s">
        <v>128</v>
      </c>
      <c r="D56" s="42" t="s">
        <v>129</v>
      </c>
      <c r="E56" s="41" t="s">
        <v>130</v>
      </c>
      <c r="F56" s="41">
        <v>1</v>
      </c>
      <c r="G56" s="41">
        <v>200</v>
      </c>
      <c r="H56" s="43"/>
    </row>
    <row r="57" ht="14.25" spans="1:8">
      <c r="A57" s="41">
        <v>5</v>
      </c>
      <c r="B57" s="41" t="s">
        <v>131</v>
      </c>
      <c r="C57" s="41" t="s">
        <v>132</v>
      </c>
      <c r="D57" s="42" t="s">
        <v>133</v>
      </c>
      <c r="E57" s="41" t="s">
        <v>123</v>
      </c>
      <c r="F57" s="41">
        <v>1</v>
      </c>
      <c r="G57" s="41">
        <v>200</v>
      </c>
      <c r="H57" s="43"/>
    </row>
    <row r="58" ht="14.25" spans="1:8">
      <c r="A58" s="41">
        <v>6</v>
      </c>
      <c r="B58" s="41" t="s">
        <v>134</v>
      </c>
      <c r="C58" s="41" t="s">
        <v>135</v>
      </c>
      <c r="D58" s="42" t="s">
        <v>136</v>
      </c>
      <c r="E58" s="41" t="s">
        <v>130</v>
      </c>
      <c r="F58" s="41">
        <v>1</v>
      </c>
      <c r="G58" s="41">
        <v>31700</v>
      </c>
      <c r="H58" s="43"/>
    </row>
    <row r="59" ht="14.25" spans="1:8">
      <c r="A59" s="41">
        <v>7</v>
      </c>
      <c r="B59" s="41" t="s">
        <v>137</v>
      </c>
      <c r="C59" s="41" t="s">
        <v>138</v>
      </c>
      <c r="D59" s="42" t="s">
        <v>139</v>
      </c>
      <c r="E59" s="41" t="s">
        <v>123</v>
      </c>
      <c r="F59" s="41">
        <v>1</v>
      </c>
      <c r="G59" s="41">
        <v>100</v>
      </c>
      <c r="H59" s="43"/>
    </row>
    <row r="60" ht="14.25" spans="1:8">
      <c r="A60" s="41">
        <v>8</v>
      </c>
      <c r="B60" s="41" t="s">
        <v>140</v>
      </c>
      <c r="C60" s="41" t="s">
        <v>141</v>
      </c>
      <c r="D60" s="42" t="s">
        <v>142</v>
      </c>
      <c r="E60" s="41" t="s">
        <v>130</v>
      </c>
      <c r="F60" s="41">
        <v>1</v>
      </c>
      <c r="G60" s="41">
        <v>200</v>
      </c>
      <c r="H60" s="43"/>
    </row>
    <row r="61" ht="14.25" spans="1:8">
      <c r="A61" s="41">
        <v>9</v>
      </c>
      <c r="B61" s="41" t="s">
        <v>143</v>
      </c>
      <c r="C61" s="41" t="s">
        <v>144</v>
      </c>
      <c r="D61" s="42" t="s">
        <v>145</v>
      </c>
      <c r="E61" s="41" t="s">
        <v>123</v>
      </c>
      <c r="F61" s="41">
        <v>1</v>
      </c>
      <c r="G61" s="41">
        <v>300</v>
      </c>
      <c r="H61" s="43"/>
    </row>
    <row r="62" ht="14.25" spans="1:8">
      <c r="A62" s="41">
        <v>10</v>
      </c>
      <c r="B62" s="41" t="s">
        <v>143</v>
      </c>
      <c r="C62" s="41" t="s">
        <v>144</v>
      </c>
      <c r="D62" s="42" t="s">
        <v>122</v>
      </c>
      <c r="E62" s="41" t="s">
        <v>123</v>
      </c>
      <c r="F62" s="41">
        <v>1</v>
      </c>
      <c r="G62" s="41">
        <v>300</v>
      </c>
      <c r="H62" s="43"/>
    </row>
    <row r="63" ht="14.25" spans="1:8">
      <c r="A63" s="41">
        <v>11</v>
      </c>
      <c r="B63" s="41" t="s">
        <v>143</v>
      </c>
      <c r="C63" s="41" t="s">
        <v>144</v>
      </c>
      <c r="D63" s="42" t="s">
        <v>133</v>
      </c>
      <c r="E63" s="41" t="s">
        <v>123</v>
      </c>
      <c r="F63" s="41">
        <v>1</v>
      </c>
      <c r="G63" s="41">
        <v>300</v>
      </c>
      <c r="H63" s="43"/>
    </row>
    <row r="64" ht="14.25" spans="1:8">
      <c r="A64" s="41">
        <v>12</v>
      </c>
      <c r="B64" s="41" t="s">
        <v>146</v>
      </c>
      <c r="C64" s="41" t="s">
        <v>147</v>
      </c>
      <c r="D64" s="42" t="s">
        <v>122</v>
      </c>
      <c r="E64" s="41" t="s">
        <v>123</v>
      </c>
      <c r="F64" s="41">
        <v>3</v>
      </c>
      <c r="G64" s="41">
        <v>30</v>
      </c>
      <c r="H64" s="43"/>
    </row>
    <row r="65" ht="14.25" spans="1:8">
      <c r="A65" s="41">
        <v>13</v>
      </c>
      <c r="B65" s="41" t="s">
        <v>148</v>
      </c>
      <c r="C65" s="41" t="s">
        <v>149</v>
      </c>
      <c r="D65" s="42" t="s">
        <v>142</v>
      </c>
      <c r="E65" s="41" t="s">
        <v>130</v>
      </c>
      <c r="F65" s="41">
        <v>1</v>
      </c>
      <c r="G65" s="41">
        <v>1100</v>
      </c>
      <c r="H65" s="43"/>
    </row>
    <row r="66" ht="14.25" spans="1:8">
      <c r="A66" s="41">
        <v>14</v>
      </c>
      <c r="B66" s="41" t="s">
        <v>150</v>
      </c>
      <c r="C66" s="41" t="s">
        <v>151</v>
      </c>
      <c r="D66" s="42" t="s">
        <v>152</v>
      </c>
      <c r="E66" s="41" t="s">
        <v>123</v>
      </c>
      <c r="F66" s="41">
        <v>1</v>
      </c>
      <c r="G66" s="41">
        <v>100</v>
      </c>
      <c r="H66" s="43"/>
    </row>
    <row r="67" ht="14.25" spans="1:8">
      <c r="A67" s="43"/>
      <c r="B67" s="41"/>
      <c r="C67" s="41"/>
      <c r="D67" s="43"/>
      <c r="E67" s="43"/>
      <c r="F67" s="43"/>
      <c r="G67" s="43"/>
      <c r="H67" s="43"/>
    </row>
    <row r="68" ht="14.25" spans="1:8">
      <c r="A68" s="43"/>
      <c r="B68" s="44" t="s">
        <v>112</v>
      </c>
      <c r="C68" s="45"/>
      <c r="D68" s="45"/>
      <c r="E68" s="46"/>
      <c r="F68" s="41">
        <f>+SUM(F53:F67)</f>
        <v>23</v>
      </c>
      <c r="G68" s="41">
        <f>+SUM(G53:G67)</f>
        <v>44030</v>
      </c>
      <c r="H68" s="43"/>
    </row>
    <row r="72" ht="22.5" spans="1:8">
      <c r="A72" s="28" t="s">
        <v>153</v>
      </c>
      <c r="B72" s="28"/>
      <c r="C72" s="28"/>
      <c r="D72" s="28"/>
      <c r="E72" s="28"/>
      <c r="F72" s="28"/>
      <c r="G72" s="28"/>
      <c r="H72" s="28"/>
    </row>
    <row r="73" spans="1:8">
      <c r="A73" s="29">
        <f>+'[2]汇总表 '!E73</f>
        <v>0</v>
      </c>
      <c r="B73" s="29"/>
      <c r="C73" s="29"/>
      <c r="D73" s="29"/>
      <c r="E73" s="29"/>
      <c r="F73" s="29"/>
      <c r="G73" s="29"/>
      <c r="H73" s="29"/>
    </row>
    <row r="74" ht="14.25" spans="1:8">
      <c r="A74" s="47">
        <f>+'[2]汇总表 '!A74</f>
        <v>0</v>
      </c>
      <c r="B74" s="47"/>
      <c r="C74" s="47"/>
      <c r="D74" s="48"/>
      <c r="E74" s="48"/>
      <c r="F74" s="49"/>
      <c r="G74" s="49"/>
      <c r="H74" s="49"/>
    </row>
    <row r="75" ht="14.25" spans="1:8">
      <c r="A75" s="50"/>
      <c r="B75" s="50"/>
      <c r="C75" s="50"/>
      <c r="D75" s="50"/>
      <c r="E75" s="51"/>
      <c r="F75" s="52"/>
      <c r="G75" s="34" t="s">
        <v>1</v>
      </c>
      <c r="H75" s="53"/>
    </row>
    <row r="76" spans="1:8">
      <c r="A76" s="38" t="s">
        <v>2</v>
      </c>
      <c r="B76" s="38" t="s">
        <v>114</v>
      </c>
      <c r="C76" s="39" t="s">
        <v>115</v>
      </c>
      <c r="D76" s="38" t="s">
        <v>117</v>
      </c>
      <c r="E76" s="40" t="s">
        <v>118</v>
      </c>
      <c r="F76" s="54" t="s">
        <v>119</v>
      </c>
      <c r="G76" s="38" t="s">
        <v>10</v>
      </c>
      <c r="H76" s="55" t="s">
        <v>154</v>
      </c>
    </row>
    <row r="77" spans="1:8">
      <c r="A77" s="38"/>
      <c r="B77" s="38"/>
      <c r="C77" s="39"/>
      <c r="D77" s="38"/>
      <c r="E77" s="40"/>
      <c r="F77" s="56"/>
      <c r="G77" s="57"/>
      <c r="H77" s="58"/>
    </row>
    <row r="78" ht="14.25" spans="1:8">
      <c r="A78" s="59">
        <v>1</v>
      </c>
      <c r="B78" s="41" t="s">
        <v>155</v>
      </c>
      <c r="C78" s="60" t="s">
        <v>156</v>
      </c>
      <c r="D78" s="41" t="s">
        <v>157</v>
      </c>
      <c r="E78" s="61">
        <v>440</v>
      </c>
      <c r="F78" s="62">
        <v>79200</v>
      </c>
      <c r="G78" s="41" t="s">
        <v>158</v>
      </c>
      <c r="H78" s="41" t="s">
        <v>159</v>
      </c>
    </row>
    <row r="79" ht="14.25" spans="1:8">
      <c r="A79" s="59">
        <v>2</v>
      </c>
      <c r="B79" s="41" t="s">
        <v>155</v>
      </c>
      <c r="C79" s="41" t="s">
        <v>160</v>
      </c>
      <c r="D79" s="41" t="s">
        <v>157</v>
      </c>
      <c r="E79" s="62">
        <v>126</v>
      </c>
      <c r="F79" s="62">
        <v>37800</v>
      </c>
      <c r="G79" s="41" t="s">
        <v>158</v>
      </c>
      <c r="H79" s="41" t="s">
        <v>159</v>
      </c>
    </row>
    <row r="80" ht="14.25" spans="1:8">
      <c r="A80" s="59">
        <v>3</v>
      </c>
      <c r="B80" s="41" t="s">
        <v>161</v>
      </c>
      <c r="C80" s="41" t="s">
        <v>162</v>
      </c>
      <c r="D80" s="41" t="s">
        <v>157</v>
      </c>
      <c r="E80" s="41">
        <v>100</v>
      </c>
      <c r="F80" s="41">
        <v>79800</v>
      </c>
      <c r="G80" s="41" t="s">
        <v>158</v>
      </c>
      <c r="H80" s="41" t="s">
        <v>159</v>
      </c>
    </row>
    <row r="81" ht="31" customHeight="1" spans="1:8">
      <c r="A81" s="59">
        <v>4</v>
      </c>
      <c r="B81" s="41" t="s">
        <v>163</v>
      </c>
      <c r="C81" s="41" t="s">
        <v>164</v>
      </c>
      <c r="D81" s="41" t="s">
        <v>165</v>
      </c>
      <c r="E81" s="41">
        <v>5</v>
      </c>
      <c r="F81" s="41">
        <v>49000</v>
      </c>
      <c r="G81" s="41" t="s">
        <v>158</v>
      </c>
      <c r="H81" s="41" t="s">
        <v>159</v>
      </c>
    </row>
    <row r="82" ht="18.75" spans="1:8">
      <c r="A82" s="63"/>
      <c r="B82" s="64"/>
      <c r="C82" s="64"/>
      <c r="D82" s="64"/>
      <c r="E82" s="63"/>
      <c r="F82" s="63"/>
      <c r="G82" s="63"/>
      <c r="H82" s="63"/>
    </row>
    <row r="83" ht="18.75" spans="1:8">
      <c r="A83" s="63"/>
      <c r="B83" s="44" t="s">
        <v>112</v>
      </c>
      <c r="C83" s="45"/>
      <c r="D83" s="46"/>
      <c r="E83" s="41">
        <f>SUM(E78:E81)</f>
        <v>671</v>
      </c>
      <c r="F83" s="41">
        <f>SUM(F78:F81)</f>
        <v>245800</v>
      </c>
      <c r="G83" s="63"/>
      <c r="H83" s="63"/>
    </row>
  </sheetData>
  <mergeCells count="27">
    <mergeCell ref="A1:M1"/>
    <mergeCell ref="A2:M2"/>
    <mergeCell ref="F3:I3"/>
    <mergeCell ref="A47:H47"/>
    <mergeCell ref="A48:H48"/>
    <mergeCell ref="A49:C49"/>
    <mergeCell ref="B68:E68"/>
    <mergeCell ref="A72:H72"/>
    <mergeCell ref="A73:H73"/>
    <mergeCell ref="A75:D75"/>
    <mergeCell ref="B83:D83"/>
    <mergeCell ref="A51:A52"/>
    <mergeCell ref="A76:A77"/>
    <mergeCell ref="B51:B52"/>
    <mergeCell ref="B76:B77"/>
    <mergeCell ref="C51:C52"/>
    <mergeCell ref="C76:C77"/>
    <mergeCell ref="D51:D52"/>
    <mergeCell ref="D76:D77"/>
    <mergeCell ref="E51:E52"/>
    <mergeCell ref="E76:E77"/>
    <mergeCell ref="F51:F52"/>
    <mergeCell ref="F76:F77"/>
    <mergeCell ref="G51:G52"/>
    <mergeCell ref="G76:G77"/>
    <mergeCell ref="H51:H52"/>
    <mergeCell ref="H76:H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吴惠琼</dc:creator>
  <cp:lastModifiedBy>海南产交所</cp:lastModifiedBy>
  <dcterms:created xsi:type="dcterms:W3CDTF">2025-02-20T03:46:00Z</dcterms:created>
  <dcterms:modified xsi:type="dcterms:W3CDTF">2025-09-26T09:19:52Z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C890B330522F4342937D4D4CDF15979F_13</vt:lpwstr>
  </property>
  <property fmtid="{D5CDD505-2E9C-101B-9397-08002B2CF9AE}" pid="3" name="KSOProductBuildVer">
    <vt:lpwstr>2052-12.1.0.22529</vt:lpwstr>
  </property>
</Properties>
</file>